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1072" windowHeight="10032"/>
  </bookViews>
  <sheets>
    <sheet name="Mar" sheetId="3" r:id="rId1"/>
  </sheets>
  <calcPr calcId="145621"/>
</workbook>
</file>

<file path=xl/calcChain.xml><?xml version="1.0" encoding="utf-8"?>
<calcChain xmlns="http://schemas.openxmlformats.org/spreadsheetml/2006/main">
  <c r="G69" i="3" l="1"/>
  <c r="D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G29" i="3"/>
  <c r="D29" i="3"/>
  <c r="I29" i="3" s="1"/>
  <c r="I24" i="3"/>
  <c r="I23" i="3"/>
  <c r="I22" i="3"/>
  <c r="H22" i="3"/>
  <c r="I15" i="3"/>
  <c r="D7" i="3"/>
  <c r="G5" i="3"/>
  <c r="G7" i="3" s="1"/>
  <c r="I69" i="3" l="1"/>
</calcChain>
</file>

<file path=xl/sharedStrings.xml><?xml version="1.0" encoding="utf-8"?>
<sst xmlns="http://schemas.openxmlformats.org/spreadsheetml/2006/main" count="76" uniqueCount="66">
  <si>
    <t xml:space="preserve"> </t>
  </si>
  <si>
    <t>Cash on hand</t>
  </si>
  <si>
    <t xml:space="preserve">        UBS Checking/Prime Fund</t>
  </si>
  <si>
    <t xml:space="preserve">        Frost</t>
  </si>
  <si>
    <t>TOTAL</t>
  </si>
  <si>
    <t>% OF</t>
  </si>
  <si>
    <t>ANNUAL</t>
  </si>
  <si>
    <t>ACTUAL</t>
  </si>
  <si>
    <t>BUDGET</t>
  </si>
  <si>
    <t>YTD</t>
  </si>
  <si>
    <t>REVENUE</t>
  </si>
  <si>
    <t xml:space="preserve">INTEREST - FINANCE CHARGES </t>
  </si>
  <si>
    <t>DIVIDENDS &amp; INTEREST INCOME INVESTMENTS</t>
  </si>
  <si>
    <t>INCOME</t>
  </si>
  <si>
    <t>AGED OUTSTANDING ANNUAL FEES RECEIVED TO DATE</t>
  </si>
  <si>
    <t>ACC, DECAL &amp; TRANSFER FEES</t>
  </si>
  <si>
    <t>FEES PAID FOR UPCOMING YEAR</t>
  </si>
  <si>
    <t>TOTAL INCOME</t>
  </si>
  <si>
    <t>EXPENSES</t>
  </si>
  <si>
    <t>ACC COMPLIANCE</t>
  </si>
  <si>
    <t>ACCOUNTING SERVICES</t>
  </si>
  <si>
    <t>BALLOTING EXPENSE</t>
  </si>
  <si>
    <t>INVESTMENT FEES</t>
  </si>
  <si>
    <t>GENERAL MAINTENANCE - BLDG.</t>
  </si>
  <si>
    <t>BULKHEAD CAP REPAIR</t>
  </si>
  <si>
    <t>CANAL CLEANUP</t>
  </si>
  <si>
    <t>COMMON AREA MAINTENANCE</t>
  </si>
  <si>
    <t>BILLISH PARK - committed in 2014 1-time expense</t>
  </si>
  <si>
    <t>WHITECAP MEDIAN - 1-time expense</t>
  </si>
  <si>
    <t>TIEBACK INSPECTION</t>
  </si>
  <si>
    <t>COMPUTER EXPENSE</t>
  </si>
  <si>
    <t>FORECLOSURE EXPENSE</t>
  </si>
  <si>
    <t>INSURANCE - BLDG. GEN. LIAB.</t>
  </si>
  <si>
    <t>INSURANCE - DIRECTORS LIAB.</t>
  </si>
  <si>
    <t>INSURANCE - WORKERS COMP.</t>
  </si>
  <si>
    <t>WINDSTORM INS</t>
  </si>
  <si>
    <t>FLOOD INS</t>
  </si>
  <si>
    <t xml:space="preserve">LEGAL FEES </t>
  </si>
  <si>
    <t>BANK SERVICE FEES &amp; CREDIT CARD PROCESSING FEES</t>
  </si>
  <si>
    <t>SPECIAL PROJECTS &amp; MISC.</t>
  </si>
  <si>
    <t xml:space="preserve">   CANAL / MARINE SIGNS </t>
  </si>
  <si>
    <t xml:space="preserve">   GARDEN MAINTENANCE</t>
  </si>
  <si>
    <t>PIPOA - SCHOLARSHIPS</t>
  </si>
  <si>
    <t>OFFICE SUPPLIES</t>
  </si>
  <si>
    <t>PAYROLL - FICA</t>
  </si>
  <si>
    <t>PAYROLL - GROSS WAGES</t>
  </si>
  <si>
    <t>PAYROLL - STATE/FED UNEMPLOYMENT</t>
  </si>
  <si>
    <t>POSTAGE</t>
  </si>
  <si>
    <t>NEWSLETTER EXPENSE</t>
  </si>
  <si>
    <t>PROPERTY TAXES</t>
  </si>
  <si>
    <t>OFFICE MACHINE CONTRACTS</t>
  </si>
  <si>
    <t>TELEPHONE</t>
  </si>
  <si>
    <t>WEB SITE EXPENSE</t>
  </si>
  <si>
    <t>UTILITIES</t>
  </si>
  <si>
    <t>WATER INSPECTIONS &amp; QUALITY IMPROVEMENTS</t>
  </si>
  <si>
    <t>TOTAL  EXPENSES</t>
  </si>
  <si>
    <t>Checking</t>
  </si>
  <si>
    <t>Money Mrkt</t>
  </si>
  <si>
    <t xml:space="preserve">Checking                    </t>
  </si>
  <si>
    <t xml:space="preserve">Money Mrkt              </t>
  </si>
  <si>
    <t>CAM BILLINGS JANUARY 2016</t>
  </si>
  <si>
    <t>2016 ANNUAL FEES RECEIVED TO DATE</t>
  </si>
  <si>
    <t>Canal Dredging (from previous years)</t>
  </si>
  <si>
    <t>Billish Park (from previous year)</t>
  </si>
  <si>
    <t xml:space="preserve">CANAL DREDGING </t>
  </si>
  <si>
    <t xml:space="preserve">YEAR 2016 BUDGET  vs  ACTUAL YTD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</si>
</sst>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64" fontId="5" fillId="0" borderId="1" xfId="1" applyNumberFormat="1" applyFont="1" applyBorder="1"/>
    <xf numFmtId="0" fontId="5" fillId="0" borderId="1" xfId="0" applyFont="1" applyBorder="1"/>
    <xf numFmtId="165" fontId="5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3" fontId="7" fillId="0" borderId="0" xfId="0" applyNumberFormat="1" applyFont="1" applyFill="1"/>
    <xf numFmtId="0" fontId="0" fillId="0" borderId="0" xfId="0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3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0" fillId="0" borderId="0" xfId="0" applyNumberFormat="1" applyFill="1"/>
    <xf numFmtId="0" fontId="5" fillId="0" borderId="0" xfId="0" applyFont="1" applyFill="1"/>
    <xf numFmtId="3" fontId="9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10" fontId="0" fillId="0" borderId="0" xfId="0" applyNumberFormat="1" applyFill="1"/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 applyFill="1" applyBorder="1"/>
    <xf numFmtId="0" fontId="4" fillId="0" borderId="0" xfId="0" applyFont="1" applyAlignment="1">
      <alignment horizontal="left"/>
    </xf>
    <xf numFmtId="9" fontId="5" fillId="0" borderId="0" xfId="0" applyNumberFormat="1" applyFont="1"/>
    <xf numFmtId="10" fontId="0" fillId="0" borderId="2" xfId="0" applyNumberFormat="1" applyBorder="1"/>
    <xf numFmtId="10" fontId="0" fillId="0" borderId="0" xfId="0" applyNumberFormat="1" applyBorder="1"/>
    <xf numFmtId="0" fontId="4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3" fontId="2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10" fontId="9" fillId="0" borderId="0" xfId="0" applyNumberFormat="1" applyFont="1" applyFill="1"/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0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B2" sqref="B2"/>
    </sheetView>
  </sheetViews>
  <sheetFormatPr defaultRowHeight="14.4" x14ac:dyDescent="0.3"/>
  <cols>
    <col min="2" max="2" width="42.5546875" customWidth="1"/>
    <col min="3" max="3" width="6.33203125" customWidth="1"/>
    <col min="7" max="7" width="15.33203125" customWidth="1"/>
    <col min="12" max="12" width="10.44140625" bestFit="1" customWidth="1"/>
    <col min="258" max="258" width="42.5546875" customWidth="1"/>
    <col min="259" max="259" width="6.33203125" customWidth="1"/>
    <col min="263" max="263" width="9.109375" bestFit="1" customWidth="1"/>
    <col min="268" max="268" width="10.44140625" bestFit="1" customWidth="1"/>
    <col min="514" max="514" width="42.5546875" customWidth="1"/>
    <col min="515" max="515" width="6.33203125" customWidth="1"/>
    <col min="519" max="519" width="9.109375" bestFit="1" customWidth="1"/>
    <col min="524" max="524" width="10.44140625" bestFit="1" customWidth="1"/>
    <col min="770" max="770" width="42.5546875" customWidth="1"/>
    <col min="771" max="771" width="6.33203125" customWidth="1"/>
    <col min="775" max="775" width="9.109375" bestFit="1" customWidth="1"/>
    <col min="780" max="780" width="10.44140625" bestFit="1" customWidth="1"/>
    <col min="1026" max="1026" width="42.5546875" customWidth="1"/>
    <col min="1027" max="1027" width="6.33203125" customWidth="1"/>
    <col min="1031" max="1031" width="9.109375" bestFit="1" customWidth="1"/>
    <col min="1036" max="1036" width="10.44140625" bestFit="1" customWidth="1"/>
    <col min="1282" max="1282" width="42.5546875" customWidth="1"/>
    <col min="1283" max="1283" width="6.33203125" customWidth="1"/>
    <col min="1287" max="1287" width="9.109375" bestFit="1" customWidth="1"/>
    <col min="1292" max="1292" width="10.44140625" bestFit="1" customWidth="1"/>
    <col min="1538" max="1538" width="42.5546875" customWidth="1"/>
    <col min="1539" max="1539" width="6.33203125" customWidth="1"/>
    <col min="1543" max="1543" width="9.109375" bestFit="1" customWidth="1"/>
    <col min="1548" max="1548" width="10.44140625" bestFit="1" customWidth="1"/>
    <col min="1794" max="1794" width="42.5546875" customWidth="1"/>
    <col min="1795" max="1795" width="6.33203125" customWidth="1"/>
    <col min="1799" max="1799" width="9.109375" bestFit="1" customWidth="1"/>
    <col min="1804" max="1804" width="10.44140625" bestFit="1" customWidth="1"/>
    <col min="2050" max="2050" width="42.5546875" customWidth="1"/>
    <col min="2051" max="2051" width="6.33203125" customWidth="1"/>
    <col min="2055" max="2055" width="9.109375" bestFit="1" customWidth="1"/>
    <col min="2060" max="2060" width="10.44140625" bestFit="1" customWidth="1"/>
    <col min="2306" max="2306" width="42.5546875" customWidth="1"/>
    <col min="2307" max="2307" width="6.33203125" customWidth="1"/>
    <col min="2311" max="2311" width="9.109375" bestFit="1" customWidth="1"/>
    <col min="2316" max="2316" width="10.44140625" bestFit="1" customWidth="1"/>
    <col min="2562" max="2562" width="42.5546875" customWidth="1"/>
    <col min="2563" max="2563" width="6.33203125" customWidth="1"/>
    <col min="2567" max="2567" width="9.109375" bestFit="1" customWidth="1"/>
    <col min="2572" max="2572" width="10.44140625" bestFit="1" customWidth="1"/>
    <col min="2818" max="2818" width="42.5546875" customWidth="1"/>
    <col min="2819" max="2819" width="6.33203125" customWidth="1"/>
    <col min="2823" max="2823" width="9.109375" bestFit="1" customWidth="1"/>
    <col min="2828" max="2828" width="10.44140625" bestFit="1" customWidth="1"/>
    <col min="3074" max="3074" width="42.5546875" customWidth="1"/>
    <col min="3075" max="3075" width="6.33203125" customWidth="1"/>
    <col min="3079" max="3079" width="9.109375" bestFit="1" customWidth="1"/>
    <col min="3084" max="3084" width="10.44140625" bestFit="1" customWidth="1"/>
    <col min="3330" max="3330" width="42.5546875" customWidth="1"/>
    <col min="3331" max="3331" width="6.33203125" customWidth="1"/>
    <col min="3335" max="3335" width="9.109375" bestFit="1" customWidth="1"/>
    <col min="3340" max="3340" width="10.44140625" bestFit="1" customWidth="1"/>
    <col min="3586" max="3586" width="42.5546875" customWidth="1"/>
    <col min="3587" max="3587" width="6.33203125" customWidth="1"/>
    <col min="3591" max="3591" width="9.109375" bestFit="1" customWidth="1"/>
    <col min="3596" max="3596" width="10.44140625" bestFit="1" customWidth="1"/>
    <col min="3842" max="3842" width="42.5546875" customWidth="1"/>
    <col min="3843" max="3843" width="6.33203125" customWidth="1"/>
    <col min="3847" max="3847" width="9.109375" bestFit="1" customWidth="1"/>
    <col min="3852" max="3852" width="10.44140625" bestFit="1" customWidth="1"/>
    <col min="4098" max="4098" width="42.5546875" customWidth="1"/>
    <col min="4099" max="4099" width="6.33203125" customWidth="1"/>
    <col min="4103" max="4103" width="9.109375" bestFit="1" customWidth="1"/>
    <col min="4108" max="4108" width="10.44140625" bestFit="1" customWidth="1"/>
    <col min="4354" max="4354" width="42.5546875" customWidth="1"/>
    <col min="4355" max="4355" width="6.33203125" customWidth="1"/>
    <col min="4359" max="4359" width="9.109375" bestFit="1" customWidth="1"/>
    <col min="4364" max="4364" width="10.44140625" bestFit="1" customWidth="1"/>
    <col min="4610" max="4610" width="42.5546875" customWidth="1"/>
    <col min="4611" max="4611" width="6.33203125" customWidth="1"/>
    <col min="4615" max="4615" width="9.109375" bestFit="1" customWidth="1"/>
    <col min="4620" max="4620" width="10.44140625" bestFit="1" customWidth="1"/>
    <col min="4866" max="4866" width="42.5546875" customWidth="1"/>
    <col min="4867" max="4867" width="6.33203125" customWidth="1"/>
    <col min="4871" max="4871" width="9.109375" bestFit="1" customWidth="1"/>
    <col min="4876" max="4876" width="10.44140625" bestFit="1" customWidth="1"/>
    <col min="5122" max="5122" width="42.5546875" customWidth="1"/>
    <col min="5123" max="5123" width="6.33203125" customWidth="1"/>
    <col min="5127" max="5127" width="9.109375" bestFit="1" customWidth="1"/>
    <col min="5132" max="5132" width="10.44140625" bestFit="1" customWidth="1"/>
    <col min="5378" max="5378" width="42.5546875" customWidth="1"/>
    <col min="5379" max="5379" width="6.33203125" customWidth="1"/>
    <col min="5383" max="5383" width="9.109375" bestFit="1" customWidth="1"/>
    <col min="5388" max="5388" width="10.44140625" bestFit="1" customWidth="1"/>
    <col min="5634" max="5634" width="42.5546875" customWidth="1"/>
    <col min="5635" max="5635" width="6.33203125" customWidth="1"/>
    <col min="5639" max="5639" width="9.109375" bestFit="1" customWidth="1"/>
    <col min="5644" max="5644" width="10.44140625" bestFit="1" customWidth="1"/>
    <col min="5890" max="5890" width="42.5546875" customWidth="1"/>
    <col min="5891" max="5891" width="6.33203125" customWidth="1"/>
    <col min="5895" max="5895" width="9.109375" bestFit="1" customWidth="1"/>
    <col min="5900" max="5900" width="10.44140625" bestFit="1" customWidth="1"/>
    <col min="6146" max="6146" width="42.5546875" customWidth="1"/>
    <col min="6147" max="6147" width="6.33203125" customWidth="1"/>
    <col min="6151" max="6151" width="9.109375" bestFit="1" customWidth="1"/>
    <col min="6156" max="6156" width="10.44140625" bestFit="1" customWidth="1"/>
    <col min="6402" max="6402" width="42.5546875" customWidth="1"/>
    <col min="6403" max="6403" width="6.33203125" customWidth="1"/>
    <col min="6407" max="6407" width="9.109375" bestFit="1" customWidth="1"/>
    <col min="6412" max="6412" width="10.44140625" bestFit="1" customWidth="1"/>
    <col min="6658" max="6658" width="42.5546875" customWidth="1"/>
    <col min="6659" max="6659" width="6.33203125" customWidth="1"/>
    <col min="6663" max="6663" width="9.109375" bestFit="1" customWidth="1"/>
    <col min="6668" max="6668" width="10.44140625" bestFit="1" customWidth="1"/>
    <col min="6914" max="6914" width="42.5546875" customWidth="1"/>
    <col min="6915" max="6915" width="6.33203125" customWidth="1"/>
    <col min="6919" max="6919" width="9.109375" bestFit="1" customWidth="1"/>
    <col min="6924" max="6924" width="10.44140625" bestFit="1" customWidth="1"/>
    <col min="7170" max="7170" width="42.5546875" customWidth="1"/>
    <col min="7171" max="7171" width="6.33203125" customWidth="1"/>
    <col min="7175" max="7175" width="9.109375" bestFit="1" customWidth="1"/>
    <col min="7180" max="7180" width="10.44140625" bestFit="1" customWidth="1"/>
    <col min="7426" max="7426" width="42.5546875" customWidth="1"/>
    <col min="7427" max="7427" width="6.33203125" customWidth="1"/>
    <col min="7431" max="7431" width="9.109375" bestFit="1" customWidth="1"/>
    <col min="7436" max="7436" width="10.44140625" bestFit="1" customWidth="1"/>
    <col min="7682" max="7682" width="42.5546875" customWidth="1"/>
    <col min="7683" max="7683" width="6.33203125" customWidth="1"/>
    <col min="7687" max="7687" width="9.109375" bestFit="1" customWidth="1"/>
    <col min="7692" max="7692" width="10.44140625" bestFit="1" customWidth="1"/>
    <col min="7938" max="7938" width="42.5546875" customWidth="1"/>
    <col min="7939" max="7939" width="6.33203125" customWidth="1"/>
    <col min="7943" max="7943" width="9.109375" bestFit="1" customWidth="1"/>
    <col min="7948" max="7948" width="10.44140625" bestFit="1" customWidth="1"/>
    <col min="8194" max="8194" width="42.5546875" customWidth="1"/>
    <col min="8195" max="8195" width="6.33203125" customWidth="1"/>
    <col min="8199" max="8199" width="9.109375" bestFit="1" customWidth="1"/>
    <col min="8204" max="8204" width="10.44140625" bestFit="1" customWidth="1"/>
    <col min="8450" max="8450" width="42.5546875" customWidth="1"/>
    <col min="8451" max="8451" width="6.33203125" customWidth="1"/>
    <col min="8455" max="8455" width="9.109375" bestFit="1" customWidth="1"/>
    <col min="8460" max="8460" width="10.44140625" bestFit="1" customWidth="1"/>
    <col min="8706" max="8706" width="42.5546875" customWidth="1"/>
    <col min="8707" max="8707" width="6.33203125" customWidth="1"/>
    <col min="8711" max="8711" width="9.109375" bestFit="1" customWidth="1"/>
    <col min="8716" max="8716" width="10.44140625" bestFit="1" customWidth="1"/>
    <col min="8962" max="8962" width="42.5546875" customWidth="1"/>
    <col min="8963" max="8963" width="6.33203125" customWidth="1"/>
    <col min="8967" max="8967" width="9.109375" bestFit="1" customWidth="1"/>
    <col min="8972" max="8972" width="10.44140625" bestFit="1" customWidth="1"/>
    <col min="9218" max="9218" width="42.5546875" customWidth="1"/>
    <col min="9219" max="9219" width="6.33203125" customWidth="1"/>
    <col min="9223" max="9223" width="9.109375" bestFit="1" customWidth="1"/>
    <col min="9228" max="9228" width="10.44140625" bestFit="1" customWidth="1"/>
    <col min="9474" max="9474" width="42.5546875" customWidth="1"/>
    <col min="9475" max="9475" width="6.33203125" customWidth="1"/>
    <col min="9479" max="9479" width="9.109375" bestFit="1" customWidth="1"/>
    <col min="9484" max="9484" width="10.44140625" bestFit="1" customWidth="1"/>
    <col min="9730" max="9730" width="42.5546875" customWidth="1"/>
    <col min="9731" max="9731" width="6.33203125" customWidth="1"/>
    <col min="9735" max="9735" width="9.109375" bestFit="1" customWidth="1"/>
    <col min="9740" max="9740" width="10.44140625" bestFit="1" customWidth="1"/>
    <col min="9986" max="9986" width="42.5546875" customWidth="1"/>
    <col min="9987" max="9987" width="6.33203125" customWidth="1"/>
    <col min="9991" max="9991" width="9.109375" bestFit="1" customWidth="1"/>
    <col min="9996" max="9996" width="10.44140625" bestFit="1" customWidth="1"/>
    <col min="10242" max="10242" width="42.5546875" customWidth="1"/>
    <col min="10243" max="10243" width="6.33203125" customWidth="1"/>
    <col min="10247" max="10247" width="9.109375" bestFit="1" customWidth="1"/>
    <col min="10252" max="10252" width="10.44140625" bestFit="1" customWidth="1"/>
    <col min="10498" max="10498" width="42.5546875" customWidth="1"/>
    <col min="10499" max="10499" width="6.33203125" customWidth="1"/>
    <col min="10503" max="10503" width="9.109375" bestFit="1" customWidth="1"/>
    <col min="10508" max="10508" width="10.44140625" bestFit="1" customWidth="1"/>
    <col min="10754" max="10754" width="42.5546875" customWidth="1"/>
    <col min="10755" max="10755" width="6.33203125" customWidth="1"/>
    <col min="10759" max="10759" width="9.109375" bestFit="1" customWidth="1"/>
    <col min="10764" max="10764" width="10.44140625" bestFit="1" customWidth="1"/>
    <col min="11010" max="11010" width="42.5546875" customWidth="1"/>
    <col min="11011" max="11011" width="6.33203125" customWidth="1"/>
    <col min="11015" max="11015" width="9.109375" bestFit="1" customWidth="1"/>
    <col min="11020" max="11020" width="10.44140625" bestFit="1" customWidth="1"/>
    <col min="11266" max="11266" width="42.5546875" customWidth="1"/>
    <col min="11267" max="11267" width="6.33203125" customWidth="1"/>
    <col min="11271" max="11271" width="9.109375" bestFit="1" customWidth="1"/>
    <col min="11276" max="11276" width="10.44140625" bestFit="1" customWidth="1"/>
    <col min="11522" max="11522" width="42.5546875" customWidth="1"/>
    <col min="11523" max="11523" width="6.33203125" customWidth="1"/>
    <col min="11527" max="11527" width="9.109375" bestFit="1" customWidth="1"/>
    <col min="11532" max="11532" width="10.44140625" bestFit="1" customWidth="1"/>
    <col min="11778" max="11778" width="42.5546875" customWidth="1"/>
    <col min="11779" max="11779" width="6.33203125" customWidth="1"/>
    <col min="11783" max="11783" width="9.109375" bestFit="1" customWidth="1"/>
    <col min="11788" max="11788" width="10.44140625" bestFit="1" customWidth="1"/>
    <col min="12034" max="12034" width="42.5546875" customWidth="1"/>
    <col min="12035" max="12035" width="6.33203125" customWidth="1"/>
    <col min="12039" max="12039" width="9.109375" bestFit="1" customWidth="1"/>
    <col min="12044" max="12044" width="10.44140625" bestFit="1" customWidth="1"/>
    <col min="12290" max="12290" width="42.5546875" customWidth="1"/>
    <col min="12291" max="12291" width="6.33203125" customWidth="1"/>
    <col min="12295" max="12295" width="9.109375" bestFit="1" customWidth="1"/>
    <col min="12300" max="12300" width="10.44140625" bestFit="1" customWidth="1"/>
    <col min="12546" max="12546" width="42.5546875" customWidth="1"/>
    <col min="12547" max="12547" width="6.33203125" customWidth="1"/>
    <col min="12551" max="12551" width="9.109375" bestFit="1" customWidth="1"/>
    <col min="12556" max="12556" width="10.44140625" bestFit="1" customWidth="1"/>
    <col min="12802" max="12802" width="42.5546875" customWidth="1"/>
    <col min="12803" max="12803" width="6.33203125" customWidth="1"/>
    <col min="12807" max="12807" width="9.109375" bestFit="1" customWidth="1"/>
    <col min="12812" max="12812" width="10.44140625" bestFit="1" customWidth="1"/>
    <col min="13058" max="13058" width="42.5546875" customWidth="1"/>
    <col min="13059" max="13059" width="6.33203125" customWidth="1"/>
    <col min="13063" max="13063" width="9.109375" bestFit="1" customWidth="1"/>
    <col min="13068" max="13068" width="10.44140625" bestFit="1" customWidth="1"/>
    <col min="13314" max="13314" width="42.5546875" customWidth="1"/>
    <col min="13315" max="13315" width="6.33203125" customWidth="1"/>
    <col min="13319" max="13319" width="9.109375" bestFit="1" customWidth="1"/>
    <col min="13324" max="13324" width="10.44140625" bestFit="1" customWidth="1"/>
    <col min="13570" max="13570" width="42.5546875" customWidth="1"/>
    <col min="13571" max="13571" width="6.33203125" customWidth="1"/>
    <col min="13575" max="13575" width="9.109375" bestFit="1" customWidth="1"/>
    <col min="13580" max="13580" width="10.44140625" bestFit="1" customWidth="1"/>
    <col min="13826" max="13826" width="42.5546875" customWidth="1"/>
    <col min="13827" max="13827" width="6.33203125" customWidth="1"/>
    <col min="13831" max="13831" width="9.109375" bestFit="1" customWidth="1"/>
    <col min="13836" max="13836" width="10.44140625" bestFit="1" customWidth="1"/>
    <col min="14082" max="14082" width="42.5546875" customWidth="1"/>
    <col min="14083" max="14083" width="6.33203125" customWidth="1"/>
    <col min="14087" max="14087" width="9.109375" bestFit="1" customWidth="1"/>
    <col min="14092" max="14092" width="10.44140625" bestFit="1" customWidth="1"/>
    <col min="14338" max="14338" width="42.5546875" customWidth="1"/>
    <col min="14339" max="14339" width="6.33203125" customWidth="1"/>
    <col min="14343" max="14343" width="9.109375" bestFit="1" customWidth="1"/>
    <col min="14348" max="14348" width="10.44140625" bestFit="1" customWidth="1"/>
    <col min="14594" max="14594" width="42.5546875" customWidth="1"/>
    <col min="14595" max="14595" width="6.33203125" customWidth="1"/>
    <col min="14599" max="14599" width="9.109375" bestFit="1" customWidth="1"/>
    <col min="14604" max="14604" width="10.44140625" bestFit="1" customWidth="1"/>
    <col min="14850" max="14850" width="42.5546875" customWidth="1"/>
    <col min="14851" max="14851" width="6.33203125" customWidth="1"/>
    <col min="14855" max="14855" width="9.109375" bestFit="1" customWidth="1"/>
    <col min="14860" max="14860" width="10.44140625" bestFit="1" customWidth="1"/>
    <col min="15106" max="15106" width="42.5546875" customWidth="1"/>
    <col min="15107" max="15107" width="6.33203125" customWidth="1"/>
    <col min="15111" max="15111" width="9.109375" bestFit="1" customWidth="1"/>
    <col min="15116" max="15116" width="10.44140625" bestFit="1" customWidth="1"/>
    <col min="15362" max="15362" width="42.5546875" customWidth="1"/>
    <col min="15363" max="15363" width="6.33203125" customWidth="1"/>
    <col min="15367" max="15367" width="9.109375" bestFit="1" customWidth="1"/>
    <col min="15372" max="15372" width="10.44140625" bestFit="1" customWidth="1"/>
    <col min="15618" max="15618" width="42.5546875" customWidth="1"/>
    <col min="15619" max="15619" width="6.33203125" customWidth="1"/>
    <col min="15623" max="15623" width="9.109375" bestFit="1" customWidth="1"/>
    <col min="15628" max="15628" width="10.44140625" bestFit="1" customWidth="1"/>
    <col min="15874" max="15874" width="42.5546875" customWidth="1"/>
    <col min="15875" max="15875" width="6.33203125" customWidth="1"/>
    <col min="15879" max="15879" width="9.109375" bestFit="1" customWidth="1"/>
    <col min="15884" max="15884" width="10.44140625" bestFit="1" customWidth="1"/>
    <col min="16130" max="16130" width="42.5546875" customWidth="1"/>
    <col min="16131" max="16131" width="6.33203125" customWidth="1"/>
    <col min="16135" max="16135" width="9.109375" bestFit="1" customWidth="1"/>
    <col min="16140" max="16140" width="10.44140625" bestFit="1" customWidth="1"/>
  </cols>
  <sheetData>
    <row r="1" spans="1:13" ht="15" x14ac:dyDescent="0.25">
      <c r="A1" s="1"/>
      <c r="G1" s="2"/>
      <c r="H1" s="1"/>
    </row>
    <row r="2" spans="1:13" ht="15" x14ac:dyDescent="0.25">
      <c r="A2" s="3"/>
      <c r="B2" s="4" t="s">
        <v>65</v>
      </c>
      <c r="C2" s="5"/>
      <c r="D2" s="5"/>
      <c r="E2" s="5"/>
      <c r="F2" s="6"/>
      <c r="G2" s="7" t="s">
        <v>0</v>
      </c>
      <c r="H2" s="8"/>
      <c r="I2" s="9" t="s">
        <v>0</v>
      </c>
    </row>
    <row r="3" spans="1:13" ht="15.75" thickBot="1" x14ac:dyDescent="0.3">
      <c r="A3" s="10"/>
      <c r="B3" s="11"/>
      <c r="C3" s="11"/>
      <c r="D3" s="12">
        <v>42369</v>
      </c>
      <c r="E3" s="12"/>
      <c r="F3" s="13"/>
      <c r="G3" s="14">
        <v>42460</v>
      </c>
      <c r="H3" s="8"/>
      <c r="I3" s="6"/>
      <c r="L3" t="s">
        <v>56</v>
      </c>
      <c r="M3">
        <v>9484610</v>
      </c>
    </row>
    <row r="4" spans="1:13" ht="15.75" thickTop="1" x14ac:dyDescent="0.25">
      <c r="A4" s="1"/>
      <c r="B4" s="15" t="s">
        <v>1</v>
      </c>
      <c r="C4" s="16"/>
      <c r="D4" s="17"/>
      <c r="E4" s="17"/>
      <c r="F4" s="18"/>
      <c r="G4" s="19"/>
      <c r="H4" s="20"/>
      <c r="I4" s="18"/>
      <c r="L4" t="s">
        <v>57</v>
      </c>
      <c r="M4">
        <v>1228322.25</v>
      </c>
    </row>
    <row r="5" spans="1:13" ht="15" x14ac:dyDescent="0.25">
      <c r="A5" s="1"/>
      <c r="B5" s="15" t="s">
        <v>2</v>
      </c>
      <c r="C5" s="16"/>
      <c r="D5" s="21">
        <v>1501215</v>
      </c>
      <c r="E5" s="21"/>
      <c r="F5" s="18"/>
      <c r="G5" s="21">
        <f>ROUND(SUM(M3+M4),2)</f>
        <v>10712932.25</v>
      </c>
      <c r="H5" s="20"/>
      <c r="I5" s="18"/>
    </row>
    <row r="6" spans="1:13" ht="15" x14ac:dyDescent="0.25">
      <c r="A6" s="1"/>
      <c r="B6" s="22" t="s">
        <v>3</v>
      </c>
      <c r="C6" s="16"/>
      <c r="D6" s="23">
        <v>109027</v>
      </c>
      <c r="E6" s="24"/>
      <c r="F6" s="18"/>
      <c r="G6" s="23">
        <v>939054.91</v>
      </c>
      <c r="H6" s="20"/>
      <c r="I6" s="18"/>
    </row>
    <row r="7" spans="1:13" ht="15" x14ac:dyDescent="0.25">
      <c r="A7" s="1"/>
      <c r="B7" s="25" t="s">
        <v>4</v>
      </c>
      <c r="C7" s="26"/>
      <c r="D7" s="27">
        <f>SUM(D5:D6)</f>
        <v>1610242</v>
      </c>
      <c r="E7" s="27"/>
      <c r="F7" s="18"/>
      <c r="G7" s="27">
        <f>SUM(G5:G6)</f>
        <v>11651987.16</v>
      </c>
      <c r="H7" s="1"/>
      <c r="I7" s="28" t="s">
        <v>0</v>
      </c>
    </row>
    <row r="8" spans="1:13" ht="20.25" x14ac:dyDescent="0.3">
      <c r="A8" s="1"/>
      <c r="B8" s="29" t="s">
        <v>0</v>
      </c>
      <c r="C8" s="26"/>
      <c r="D8" s="30"/>
      <c r="E8" s="30"/>
      <c r="F8" s="18"/>
      <c r="G8" s="27"/>
      <c r="H8" s="1"/>
      <c r="I8" s="31"/>
    </row>
    <row r="9" spans="1:13" ht="15" x14ac:dyDescent="0.25">
      <c r="A9" s="1"/>
      <c r="B9" s="25"/>
      <c r="C9" s="26"/>
      <c r="D9" s="32"/>
      <c r="E9" s="33"/>
      <c r="F9" s="18"/>
      <c r="G9" s="34"/>
      <c r="H9" s="1"/>
      <c r="I9" s="28" t="s">
        <v>5</v>
      </c>
    </row>
    <row r="10" spans="1:13" ht="15" x14ac:dyDescent="0.25">
      <c r="A10" s="1"/>
      <c r="B10" s="35"/>
      <c r="C10" s="36"/>
      <c r="D10" s="17" t="s">
        <v>6</v>
      </c>
      <c r="E10" s="17"/>
      <c r="F10" s="28"/>
      <c r="G10" s="37" t="s">
        <v>7</v>
      </c>
      <c r="H10" s="38"/>
      <c r="I10" s="28" t="s">
        <v>6</v>
      </c>
    </row>
    <row r="11" spans="1:13" ht="15" x14ac:dyDescent="0.25">
      <c r="A11" s="1"/>
      <c r="B11" s="39"/>
      <c r="C11" s="40"/>
      <c r="D11" s="41" t="s">
        <v>8</v>
      </c>
      <c r="E11" s="41"/>
      <c r="F11" s="31"/>
      <c r="G11" s="42" t="s">
        <v>9</v>
      </c>
      <c r="H11" s="43"/>
      <c r="I11" s="31" t="s">
        <v>8</v>
      </c>
    </row>
    <row r="12" spans="1:13" ht="15" x14ac:dyDescent="0.25">
      <c r="A12" s="1"/>
      <c r="B12" s="35"/>
      <c r="C12" s="36"/>
      <c r="D12" s="33"/>
      <c r="E12" s="33"/>
      <c r="F12" s="16"/>
      <c r="G12" s="44"/>
      <c r="H12" s="38"/>
      <c r="I12" s="15"/>
    </row>
    <row r="13" spans="1:13" ht="15" x14ac:dyDescent="0.25">
      <c r="A13" s="1"/>
      <c r="B13" s="35"/>
      <c r="C13" s="36"/>
      <c r="D13" s="33"/>
      <c r="E13" s="33"/>
      <c r="F13" s="16"/>
      <c r="G13" s="44"/>
      <c r="H13" s="38"/>
      <c r="I13" s="15"/>
    </row>
    <row r="14" spans="1:13" ht="15" x14ac:dyDescent="0.25">
      <c r="A14" s="45"/>
      <c r="B14" s="46" t="s">
        <v>10</v>
      </c>
      <c r="C14" s="47" t="s">
        <v>0</v>
      </c>
      <c r="D14" s="48"/>
      <c r="E14" s="48"/>
      <c r="F14" s="2"/>
      <c r="G14" s="48" t="s">
        <v>0</v>
      </c>
      <c r="H14" s="45"/>
      <c r="I14" s="2"/>
    </row>
    <row r="15" spans="1:13" x14ac:dyDescent="0.3">
      <c r="A15" s="45">
        <v>40389</v>
      </c>
      <c r="B15" s="49" t="s">
        <v>60</v>
      </c>
      <c r="C15" s="47"/>
      <c r="D15" s="48">
        <v>1701999</v>
      </c>
      <c r="E15" s="48"/>
      <c r="F15" s="48"/>
      <c r="G15" s="50">
        <v>1701540.93</v>
      </c>
      <c r="H15" s="51"/>
      <c r="I15" s="52">
        <f>G15/D15</f>
        <v>0.9997308635316472</v>
      </c>
    </row>
    <row r="16" spans="1:13" x14ac:dyDescent="0.3">
      <c r="A16" s="1">
        <v>40150</v>
      </c>
      <c r="B16" s="6" t="s">
        <v>11</v>
      </c>
      <c r="C16" s="6"/>
      <c r="D16" s="48">
        <v>0</v>
      </c>
      <c r="E16" s="48"/>
      <c r="F16" s="48"/>
      <c r="G16" s="50">
        <v>950.85</v>
      </c>
      <c r="H16" s="54"/>
      <c r="I16" s="55">
        <v>0</v>
      </c>
    </row>
    <row r="17" spans="1:9" x14ac:dyDescent="0.3">
      <c r="A17" s="45">
        <v>40210</v>
      </c>
      <c r="B17" s="49" t="s">
        <v>12</v>
      </c>
      <c r="C17" s="49"/>
      <c r="D17" s="48">
        <v>0</v>
      </c>
      <c r="E17" s="48"/>
      <c r="F17" s="48"/>
      <c r="G17" s="50">
        <v>22131.03</v>
      </c>
      <c r="H17" s="51"/>
      <c r="I17" s="52">
        <v>0</v>
      </c>
    </row>
    <row r="18" spans="1:9" x14ac:dyDescent="0.3">
      <c r="A18" s="45"/>
      <c r="B18" s="49"/>
      <c r="C18" s="47"/>
      <c r="D18" s="48"/>
      <c r="E18" s="48"/>
      <c r="F18" s="48"/>
      <c r="G18" s="48"/>
      <c r="H18" s="51"/>
      <c r="I18" s="52"/>
    </row>
    <row r="19" spans="1:9" x14ac:dyDescent="0.3">
      <c r="A19" s="1"/>
      <c r="B19" s="6"/>
      <c r="C19" s="26"/>
      <c r="D19" s="53"/>
      <c r="E19" s="53"/>
      <c r="F19" s="53"/>
      <c r="G19" s="48" t="s">
        <v>0</v>
      </c>
      <c r="H19" s="54"/>
      <c r="I19" s="55"/>
    </row>
    <row r="20" spans="1:9" x14ac:dyDescent="0.3">
      <c r="A20" s="1"/>
      <c r="B20" s="10" t="s">
        <v>13</v>
      </c>
      <c r="C20" s="26"/>
      <c r="D20" s="53"/>
      <c r="E20" s="53"/>
      <c r="F20" s="53"/>
      <c r="G20" s="48"/>
      <c r="H20" s="54"/>
      <c r="I20" s="55"/>
    </row>
    <row r="21" spans="1:9" x14ac:dyDescent="0.3">
      <c r="A21" s="1"/>
      <c r="B21" s="6"/>
      <c r="C21" s="6"/>
      <c r="D21" s="53"/>
      <c r="E21" s="53"/>
      <c r="F21" s="53"/>
      <c r="G21" s="50"/>
      <c r="H21" s="54"/>
      <c r="I21" s="55"/>
    </row>
    <row r="22" spans="1:9" x14ac:dyDescent="0.3">
      <c r="A22" s="1">
        <v>40410</v>
      </c>
      <c r="B22" s="57" t="s">
        <v>61</v>
      </c>
      <c r="C22" s="26"/>
      <c r="D22" s="48">
        <v>1526436</v>
      </c>
      <c r="E22" s="48"/>
      <c r="F22" s="48"/>
      <c r="G22" s="50">
        <v>1302145.2</v>
      </c>
      <c r="H22" s="58">
        <f>G22/G15</f>
        <v>0.76527409775561495</v>
      </c>
      <c r="I22" s="55">
        <f>G22/D22</f>
        <v>0.85306242777292984</v>
      </c>
    </row>
    <row r="23" spans="1:9" x14ac:dyDescent="0.3">
      <c r="A23" s="1">
        <v>40350</v>
      </c>
      <c r="B23" s="57" t="s">
        <v>14</v>
      </c>
      <c r="C23" s="26"/>
      <c r="D23" s="48">
        <v>50000</v>
      </c>
      <c r="E23" s="48"/>
      <c r="F23" s="48"/>
      <c r="G23" s="50">
        <v>16722.7</v>
      </c>
      <c r="H23" s="54"/>
      <c r="I23" s="55">
        <f>G23/D23</f>
        <v>0.33445400000000003</v>
      </c>
    </row>
    <row r="24" spans="1:9" x14ac:dyDescent="0.3">
      <c r="A24" s="1">
        <v>40300</v>
      </c>
      <c r="B24" s="6" t="s">
        <v>15</v>
      </c>
      <c r="C24" s="6"/>
      <c r="D24" s="48">
        <v>50000</v>
      </c>
      <c r="E24" s="48"/>
      <c r="F24" s="48"/>
      <c r="G24" s="50">
        <v>24739.84</v>
      </c>
      <c r="H24" s="54"/>
      <c r="I24" s="59">
        <f>G24/D24</f>
        <v>0.49479679999999998</v>
      </c>
    </row>
    <row r="25" spans="1:9" x14ac:dyDescent="0.3">
      <c r="A25" s="1"/>
      <c r="B25" s="6" t="s">
        <v>62</v>
      </c>
      <c r="C25" s="6"/>
      <c r="D25" s="48">
        <v>650000</v>
      </c>
      <c r="E25" s="48"/>
      <c r="F25" s="48"/>
      <c r="G25" s="50"/>
      <c r="H25" s="54"/>
      <c r="I25" s="59"/>
    </row>
    <row r="26" spans="1:9" x14ac:dyDescent="0.3">
      <c r="A26" s="1"/>
      <c r="B26" s="6" t="s">
        <v>63</v>
      </c>
      <c r="C26" s="6"/>
      <c r="D26" s="48">
        <v>200000</v>
      </c>
      <c r="E26" s="48"/>
      <c r="F26" s="48"/>
      <c r="G26" s="50"/>
      <c r="H26" s="54"/>
      <c r="I26" s="59"/>
    </row>
    <row r="27" spans="1:9" x14ac:dyDescent="0.3">
      <c r="A27" s="1">
        <v>40440</v>
      </c>
      <c r="B27" s="6" t="s">
        <v>16</v>
      </c>
      <c r="C27" s="6"/>
      <c r="D27" s="48">
        <v>0</v>
      </c>
      <c r="E27" s="48"/>
      <c r="F27" s="48"/>
      <c r="G27" s="50">
        <v>1232.3699999999999</v>
      </c>
      <c r="H27" s="54"/>
      <c r="I27" s="59"/>
    </row>
    <row r="28" spans="1:9" x14ac:dyDescent="0.3">
      <c r="A28" s="1"/>
      <c r="B28" s="6"/>
      <c r="C28" s="6"/>
      <c r="D28" s="56">
        <v>0</v>
      </c>
      <c r="E28" s="56"/>
      <c r="F28" s="53"/>
      <c r="G28" s="56">
        <v>0</v>
      </c>
      <c r="H28" s="54"/>
      <c r="I28" s="60"/>
    </row>
    <row r="29" spans="1:9" x14ac:dyDescent="0.3">
      <c r="A29" s="45"/>
      <c r="B29" s="61" t="s">
        <v>17</v>
      </c>
      <c r="C29" s="47" t="s">
        <v>0</v>
      </c>
      <c r="D29" s="48">
        <f>SUM(D22:D28)</f>
        <v>2476436</v>
      </c>
      <c r="E29" s="48"/>
      <c r="F29" s="48"/>
      <c r="G29" s="48">
        <f>SUM(G22:G28)</f>
        <v>1344840.11</v>
      </c>
      <c r="H29" s="51"/>
      <c r="I29" s="55">
        <f>G29/D29</f>
        <v>0.54305466000332736</v>
      </c>
    </row>
    <row r="30" spans="1:9" x14ac:dyDescent="0.3">
      <c r="A30" s="1"/>
      <c r="B30" s="6"/>
      <c r="C30" s="26"/>
      <c r="D30" s="53"/>
      <c r="E30" s="53"/>
      <c r="F30" s="53"/>
      <c r="G30" s="62"/>
      <c r="H30" s="54"/>
      <c r="I30" s="55"/>
    </row>
    <row r="31" spans="1:9" x14ac:dyDescent="0.3">
      <c r="A31" s="1"/>
      <c r="B31" s="10" t="s">
        <v>18</v>
      </c>
      <c r="C31" s="6"/>
      <c r="D31" s="53"/>
      <c r="E31" s="53"/>
      <c r="F31" s="53"/>
      <c r="G31" s="48"/>
      <c r="H31" s="54"/>
      <c r="I31" s="55"/>
    </row>
    <row r="32" spans="1:9" x14ac:dyDescent="0.3">
      <c r="A32" s="1">
        <v>60100</v>
      </c>
      <c r="B32" s="6" t="s">
        <v>19</v>
      </c>
      <c r="C32" s="26" t="s">
        <v>0</v>
      </c>
      <c r="D32" s="48">
        <v>60000</v>
      </c>
      <c r="E32" s="48"/>
      <c r="F32" s="48"/>
      <c r="G32" s="50">
        <v>6487.32</v>
      </c>
      <c r="H32" s="63"/>
      <c r="I32" s="55">
        <f t="shared" ref="I32:I69" si="0">G32/D32</f>
        <v>0.108122</v>
      </c>
    </row>
    <row r="33" spans="1:9" x14ac:dyDescent="0.3">
      <c r="A33" s="45">
        <v>60150</v>
      </c>
      <c r="B33" s="49" t="s">
        <v>20</v>
      </c>
      <c r="C33" s="49"/>
      <c r="D33" s="48">
        <v>20000</v>
      </c>
      <c r="E33" s="48"/>
      <c r="F33" s="48"/>
      <c r="G33" s="50">
        <v>2424</v>
      </c>
      <c r="H33" s="51"/>
      <c r="I33" s="52">
        <f t="shared" si="0"/>
        <v>0.1212</v>
      </c>
    </row>
    <row r="34" spans="1:9" x14ac:dyDescent="0.3">
      <c r="A34" s="45">
        <v>60151</v>
      </c>
      <c r="B34" s="49" t="s">
        <v>21</v>
      </c>
      <c r="C34" s="49"/>
      <c r="D34" s="48">
        <v>2000</v>
      </c>
      <c r="E34" s="48"/>
      <c r="F34" s="48"/>
      <c r="G34" s="50">
        <v>0</v>
      </c>
      <c r="H34" s="51"/>
      <c r="I34" s="52">
        <f t="shared" si="0"/>
        <v>0</v>
      </c>
    </row>
    <row r="35" spans="1:9" x14ac:dyDescent="0.3">
      <c r="A35" s="45">
        <v>60250</v>
      </c>
      <c r="B35" s="49" t="s">
        <v>22</v>
      </c>
      <c r="C35" s="49"/>
      <c r="D35" s="48">
        <v>7500</v>
      </c>
      <c r="E35" s="48"/>
      <c r="F35" s="48"/>
      <c r="G35" s="50">
        <v>2899.55</v>
      </c>
      <c r="H35" s="51"/>
      <c r="I35" s="52">
        <f t="shared" si="0"/>
        <v>0.38660666666666671</v>
      </c>
    </row>
    <row r="36" spans="1:9" x14ac:dyDescent="0.3">
      <c r="A36" s="45">
        <v>60300</v>
      </c>
      <c r="B36" s="49" t="s">
        <v>23</v>
      </c>
      <c r="C36" s="49"/>
      <c r="D36" s="48">
        <v>4000</v>
      </c>
      <c r="E36" s="48"/>
      <c r="F36" s="48"/>
      <c r="G36" s="50">
        <v>115</v>
      </c>
      <c r="H36" s="51"/>
      <c r="I36" s="52">
        <f t="shared" si="0"/>
        <v>2.8750000000000001E-2</v>
      </c>
    </row>
    <row r="37" spans="1:9" x14ac:dyDescent="0.3">
      <c r="A37" s="45">
        <v>60400</v>
      </c>
      <c r="B37" s="49" t="s">
        <v>24</v>
      </c>
      <c r="C37" s="49"/>
      <c r="D37" s="48">
        <v>575000</v>
      </c>
      <c r="E37" s="48"/>
      <c r="F37" s="48"/>
      <c r="G37" s="50">
        <v>102744</v>
      </c>
      <c r="H37" s="51"/>
      <c r="I37" s="52">
        <f t="shared" si="0"/>
        <v>0.17868521739130436</v>
      </c>
    </row>
    <row r="38" spans="1:9" x14ac:dyDescent="0.3">
      <c r="A38" s="45">
        <v>60600</v>
      </c>
      <c r="B38" s="49" t="s">
        <v>25</v>
      </c>
      <c r="C38" s="49"/>
      <c r="D38" s="48">
        <v>30000</v>
      </c>
      <c r="E38" s="48"/>
      <c r="F38" s="48"/>
      <c r="G38" s="50">
        <v>8864</v>
      </c>
      <c r="H38" s="51"/>
      <c r="I38" s="52">
        <f t="shared" si="0"/>
        <v>0.29546666666666666</v>
      </c>
    </row>
    <row r="39" spans="1:9" x14ac:dyDescent="0.3">
      <c r="A39" s="45">
        <v>60650</v>
      </c>
      <c r="B39" s="49" t="s">
        <v>64</v>
      </c>
      <c r="C39" s="49"/>
      <c r="D39" s="48">
        <v>650000</v>
      </c>
      <c r="E39" s="48"/>
      <c r="F39" s="48"/>
      <c r="G39" s="50">
        <v>54840</v>
      </c>
      <c r="H39" s="51"/>
      <c r="I39" s="52">
        <f t="shared" si="0"/>
        <v>8.4369230769230766E-2</v>
      </c>
    </row>
    <row r="40" spans="1:9" x14ac:dyDescent="0.3">
      <c r="A40" s="45">
        <v>60750</v>
      </c>
      <c r="B40" s="49" t="s">
        <v>26</v>
      </c>
      <c r="C40" s="49"/>
      <c r="D40" s="48">
        <v>350000</v>
      </c>
      <c r="E40" s="48"/>
      <c r="F40" s="48"/>
      <c r="G40" s="50">
        <v>37093</v>
      </c>
      <c r="H40" s="51"/>
      <c r="I40" s="52">
        <f t="shared" si="0"/>
        <v>0.10598</v>
      </c>
    </row>
    <row r="41" spans="1:9" x14ac:dyDescent="0.3">
      <c r="A41" s="45">
        <v>60751</v>
      </c>
      <c r="B41" s="49" t="s">
        <v>27</v>
      </c>
      <c r="C41" s="49"/>
      <c r="D41" s="48">
        <v>200000</v>
      </c>
      <c r="E41" s="48"/>
      <c r="F41" s="48"/>
      <c r="G41" s="50">
        <v>0</v>
      </c>
      <c r="H41" s="51"/>
      <c r="I41" s="52">
        <f t="shared" si="0"/>
        <v>0</v>
      </c>
    </row>
    <row r="42" spans="1:9" x14ac:dyDescent="0.3">
      <c r="A42" s="45">
        <v>60752</v>
      </c>
      <c r="B42" s="49" t="s">
        <v>28</v>
      </c>
      <c r="C42" s="49"/>
      <c r="D42" s="48">
        <v>90000</v>
      </c>
      <c r="E42" s="48"/>
      <c r="F42" s="48"/>
      <c r="G42" s="50">
        <v>0</v>
      </c>
      <c r="H42" s="51"/>
      <c r="I42" s="52">
        <f t="shared" si="0"/>
        <v>0</v>
      </c>
    </row>
    <row r="43" spans="1:9" x14ac:dyDescent="0.3">
      <c r="A43" s="45">
        <v>60775</v>
      </c>
      <c r="B43" s="49" t="s">
        <v>29</v>
      </c>
      <c r="C43" s="49"/>
      <c r="D43" s="48">
        <v>1000</v>
      </c>
      <c r="E43" s="48"/>
      <c r="F43" s="48"/>
      <c r="G43" s="50">
        <v>700</v>
      </c>
      <c r="H43" s="51"/>
      <c r="I43" s="52">
        <f t="shared" si="0"/>
        <v>0.7</v>
      </c>
    </row>
    <row r="44" spans="1:9" x14ac:dyDescent="0.3">
      <c r="A44" s="45">
        <v>60800</v>
      </c>
      <c r="B44" s="49" t="s">
        <v>30</v>
      </c>
      <c r="C44" s="49"/>
      <c r="D44" s="48">
        <v>5500</v>
      </c>
      <c r="E44" s="48"/>
      <c r="F44" s="48"/>
      <c r="G44" s="50">
        <v>1640</v>
      </c>
      <c r="H44" s="51"/>
      <c r="I44" s="52">
        <f t="shared" si="0"/>
        <v>0.29818181818181816</v>
      </c>
    </row>
    <row r="45" spans="1:9" x14ac:dyDescent="0.3">
      <c r="A45" s="45">
        <v>60851</v>
      </c>
      <c r="B45" s="49" t="s">
        <v>31</v>
      </c>
      <c r="C45" s="49"/>
      <c r="D45" s="48">
        <v>1000</v>
      </c>
      <c r="E45" s="48"/>
      <c r="F45" s="48"/>
      <c r="G45" s="50">
        <v>0</v>
      </c>
      <c r="H45" s="64"/>
      <c r="I45" s="65">
        <f t="shared" si="0"/>
        <v>0</v>
      </c>
    </row>
    <row r="46" spans="1:9" x14ac:dyDescent="0.3">
      <c r="A46" s="45">
        <v>70100</v>
      </c>
      <c r="B46" s="49" t="s">
        <v>32</v>
      </c>
      <c r="C46" s="49"/>
      <c r="D46" s="48">
        <v>32000</v>
      </c>
      <c r="E46" s="48"/>
      <c r="F46" s="48"/>
      <c r="G46" s="50">
        <v>30053</v>
      </c>
      <c r="H46" s="64"/>
      <c r="I46" s="65">
        <f t="shared" si="0"/>
        <v>0.93915625000000003</v>
      </c>
    </row>
    <row r="47" spans="1:9" x14ac:dyDescent="0.3">
      <c r="A47" s="66">
        <v>70150</v>
      </c>
      <c r="B47" s="49" t="s">
        <v>33</v>
      </c>
      <c r="C47" s="49"/>
      <c r="D47" s="48">
        <v>14000</v>
      </c>
      <c r="E47" s="48"/>
      <c r="F47" s="48"/>
      <c r="G47" s="50">
        <v>13216</v>
      </c>
      <c r="H47" s="51"/>
      <c r="I47" s="52">
        <f t="shared" si="0"/>
        <v>0.94399999999999995</v>
      </c>
    </row>
    <row r="48" spans="1:9" x14ac:dyDescent="0.3">
      <c r="A48" s="66">
        <v>70300</v>
      </c>
      <c r="B48" s="49" t="s">
        <v>34</v>
      </c>
      <c r="C48" s="49"/>
      <c r="D48" s="48">
        <v>500</v>
      </c>
      <c r="E48" s="48"/>
      <c r="F48" s="48"/>
      <c r="G48" s="50">
        <v>460</v>
      </c>
      <c r="H48" s="51"/>
      <c r="I48" s="52">
        <f t="shared" si="0"/>
        <v>0.92</v>
      </c>
    </row>
    <row r="49" spans="1:9" x14ac:dyDescent="0.3">
      <c r="A49" s="45">
        <v>70301</v>
      </c>
      <c r="B49" s="49" t="s">
        <v>35</v>
      </c>
      <c r="C49" s="49"/>
      <c r="D49" s="48">
        <v>4400</v>
      </c>
      <c r="E49" s="48"/>
      <c r="F49" s="48"/>
      <c r="G49" s="50">
        <v>3986</v>
      </c>
      <c r="H49" s="51"/>
      <c r="I49" s="52">
        <f t="shared" si="0"/>
        <v>0.90590909090909089</v>
      </c>
    </row>
    <row r="50" spans="1:9" x14ac:dyDescent="0.3">
      <c r="A50" s="45">
        <v>70302</v>
      </c>
      <c r="B50" s="49" t="s">
        <v>36</v>
      </c>
      <c r="C50" s="49"/>
      <c r="D50" s="48">
        <v>1000</v>
      </c>
      <c r="E50" s="48"/>
      <c r="F50" s="48"/>
      <c r="G50" s="50">
        <v>1360</v>
      </c>
      <c r="H50" s="51"/>
      <c r="I50" s="52">
        <f t="shared" si="0"/>
        <v>1.36</v>
      </c>
    </row>
    <row r="51" spans="1:9" x14ac:dyDescent="0.3">
      <c r="A51" s="45">
        <v>70400</v>
      </c>
      <c r="B51" s="49" t="s">
        <v>37</v>
      </c>
      <c r="C51" s="49"/>
      <c r="D51" s="48">
        <v>12000</v>
      </c>
      <c r="E51" s="48"/>
      <c r="F51" s="48"/>
      <c r="G51" s="50">
        <v>6990</v>
      </c>
      <c r="H51" s="51"/>
      <c r="I51" s="52">
        <f t="shared" si="0"/>
        <v>0.58250000000000002</v>
      </c>
    </row>
    <row r="52" spans="1:9" x14ac:dyDescent="0.3">
      <c r="A52" s="45">
        <v>70500</v>
      </c>
      <c r="B52" s="49" t="s">
        <v>38</v>
      </c>
      <c r="C52" s="49"/>
      <c r="D52" s="48">
        <v>4500</v>
      </c>
      <c r="E52" s="48"/>
      <c r="F52" s="48"/>
      <c r="G52" s="50">
        <v>1572</v>
      </c>
      <c r="H52" s="51"/>
      <c r="I52" s="52">
        <f t="shared" si="0"/>
        <v>0.34933333333333333</v>
      </c>
    </row>
    <row r="53" spans="1:9" x14ac:dyDescent="0.3">
      <c r="A53" s="45">
        <v>70550</v>
      </c>
      <c r="B53" s="49" t="s">
        <v>39</v>
      </c>
      <c r="C53" s="49"/>
      <c r="D53" s="48">
        <v>30000</v>
      </c>
      <c r="E53" s="48"/>
      <c r="F53" s="48"/>
      <c r="G53" s="50">
        <v>3061.9</v>
      </c>
      <c r="H53" s="51"/>
      <c r="I53" s="52">
        <f t="shared" si="0"/>
        <v>0.10206333333333334</v>
      </c>
    </row>
    <row r="54" spans="1:9" x14ac:dyDescent="0.3">
      <c r="A54" s="45">
        <v>70551</v>
      </c>
      <c r="B54" s="49" t="s">
        <v>40</v>
      </c>
      <c r="C54" s="49"/>
      <c r="D54" s="48">
        <v>600</v>
      </c>
      <c r="E54" s="48"/>
      <c r="F54" s="48"/>
      <c r="G54" s="50">
        <v>0</v>
      </c>
      <c r="H54" s="67"/>
      <c r="I54" s="52">
        <f t="shared" si="0"/>
        <v>0</v>
      </c>
    </row>
    <row r="55" spans="1:9" x14ac:dyDescent="0.3">
      <c r="A55" s="45">
        <v>70553</v>
      </c>
      <c r="B55" s="49" t="s">
        <v>41</v>
      </c>
      <c r="C55" s="49"/>
      <c r="D55" s="48">
        <v>3000</v>
      </c>
      <c r="E55" s="48"/>
      <c r="F55" s="48"/>
      <c r="G55" s="50">
        <v>462</v>
      </c>
      <c r="H55" s="51"/>
      <c r="I55" s="52">
        <f t="shared" si="0"/>
        <v>0.154</v>
      </c>
    </row>
    <row r="56" spans="1:9" x14ac:dyDescent="0.3">
      <c r="A56" s="45">
        <v>70554</v>
      </c>
      <c r="B56" s="49" t="s">
        <v>42</v>
      </c>
      <c r="C56" s="49"/>
      <c r="D56" s="48">
        <v>2500</v>
      </c>
      <c r="E56" s="48"/>
      <c r="F56" s="48"/>
      <c r="G56" s="50">
        <v>250</v>
      </c>
      <c r="H56" s="51"/>
      <c r="I56" s="52">
        <f t="shared" si="0"/>
        <v>0.1</v>
      </c>
    </row>
    <row r="57" spans="1:9" x14ac:dyDescent="0.3">
      <c r="A57" s="45">
        <v>70600</v>
      </c>
      <c r="B57" s="49" t="s">
        <v>43</v>
      </c>
      <c r="C57" s="49"/>
      <c r="D57" s="48">
        <v>9000</v>
      </c>
      <c r="E57" s="48"/>
      <c r="F57" s="48"/>
      <c r="G57" s="50">
        <v>2643.07</v>
      </c>
      <c r="H57" s="51"/>
      <c r="I57" s="52">
        <f t="shared" si="0"/>
        <v>0.29367444444444446</v>
      </c>
    </row>
    <row r="58" spans="1:9" x14ac:dyDescent="0.3">
      <c r="A58" s="45">
        <v>70750</v>
      </c>
      <c r="B58" s="49" t="s">
        <v>44</v>
      </c>
      <c r="C58" s="49"/>
      <c r="D58" s="48">
        <v>13500</v>
      </c>
      <c r="E58" s="48"/>
      <c r="F58" s="48"/>
      <c r="G58" s="50">
        <v>2751.76</v>
      </c>
      <c r="H58" s="51"/>
      <c r="I58" s="52">
        <f t="shared" si="0"/>
        <v>0.20383407407407408</v>
      </c>
    </row>
    <row r="59" spans="1:9" x14ac:dyDescent="0.3">
      <c r="A59" s="45">
        <v>70720</v>
      </c>
      <c r="B59" s="49" t="s">
        <v>45</v>
      </c>
      <c r="C59" s="49"/>
      <c r="D59" s="48">
        <v>145000</v>
      </c>
      <c r="E59" s="48"/>
      <c r="F59" s="48"/>
      <c r="G59" s="50">
        <v>34323.64</v>
      </c>
      <c r="H59" s="51"/>
      <c r="I59" s="52">
        <f t="shared" si="0"/>
        <v>0.23671475862068966</v>
      </c>
    </row>
    <row r="60" spans="1:9" x14ac:dyDescent="0.3">
      <c r="A60" s="45">
        <v>70760</v>
      </c>
      <c r="B60" s="49" t="s">
        <v>46</v>
      </c>
      <c r="C60" s="49"/>
      <c r="D60" s="48">
        <v>250</v>
      </c>
      <c r="E60" s="48"/>
      <c r="F60" s="48"/>
      <c r="G60" s="50">
        <v>118.49</v>
      </c>
      <c r="H60" s="51"/>
      <c r="I60" s="52">
        <f t="shared" si="0"/>
        <v>0.47395999999999999</v>
      </c>
    </row>
    <row r="61" spans="1:9" x14ac:dyDescent="0.3">
      <c r="A61" s="45">
        <v>70800</v>
      </c>
      <c r="B61" s="49" t="s">
        <v>47</v>
      </c>
      <c r="C61" s="49"/>
      <c r="D61" s="48">
        <v>12000</v>
      </c>
      <c r="E61" s="48"/>
      <c r="F61" s="48"/>
      <c r="G61" s="50">
        <v>1503</v>
      </c>
      <c r="H61" s="51"/>
      <c r="I61" s="52">
        <f t="shared" si="0"/>
        <v>0.12525</v>
      </c>
    </row>
    <row r="62" spans="1:9" x14ac:dyDescent="0.3">
      <c r="A62" s="45">
        <v>70850</v>
      </c>
      <c r="B62" s="49" t="s">
        <v>48</v>
      </c>
      <c r="C62" s="49"/>
      <c r="D62" s="48">
        <v>8000</v>
      </c>
      <c r="E62" s="48"/>
      <c r="F62" s="48"/>
      <c r="G62" s="50">
        <v>4386.34</v>
      </c>
      <c r="H62" s="51"/>
      <c r="I62" s="52">
        <f t="shared" si="0"/>
        <v>0.54829250000000007</v>
      </c>
    </row>
    <row r="63" spans="1:9" x14ac:dyDescent="0.3">
      <c r="A63" s="45">
        <v>70900</v>
      </c>
      <c r="B63" s="49" t="s">
        <v>49</v>
      </c>
      <c r="C63" s="49"/>
      <c r="D63" s="48">
        <v>5500</v>
      </c>
      <c r="E63" s="48"/>
      <c r="F63" s="48"/>
      <c r="G63" s="50">
        <v>5462.37</v>
      </c>
      <c r="H63" s="51"/>
      <c r="I63" s="52">
        <f t="shared" si="0"/>
        <v>0.99315818181818183</v>
      </c>
    </row>
    <row r="64" spans="1:9" x14ac:dyDescent="0.3">
      <c r="A64" s="45">
        <v>80050</v>
      </c>
      <c r="B64" s="49" t="s">
        <v>50</v>
      </c>
      <c r="C64" s="49"/>
      <c r="D64" s="48">
        <v>7500</v>
      </c>
      <c r="E64" s="48"/>
      <c r="F64" s="48"/>
      <c r="G64" s="50">
        <v>1797</v>
      </c>
      <c r="H64" s="51"/>
      <c r="I64" s="52">
        <f t="shared" si="0"/>
        <v>0.23960000000000001</v>
      </c>
    </row>
    <row r="65" spans="1:9" x14ac:dyDescent="0.3">
      <c r="A65" s="45">
        <v>80100</v>
      </c>
      <c r="B65" s="49" t="s">
        <v>51</v>
      </c>
      <c r="C65" s="49"/>
      <c r="D65" s="48">
        <v>5500</v>
      </c>
      <c r="E65" s="48"/>
      <c r="F65" s="48"/>
      <c r="G65" s="50">
        <v>1104.45</v>
      </c>
      <c r="H65" s="51"/>
      <c r="I65" s="52">
        <f t="shared" si="0"/>
        <v>0.20080909090909091</v>
      </c>
    </row>
    <row r="66" spans="1:9" x14ac:dyDescent="0.3">
      <c r="A66" s="45">
        <v>80120</v>
      </c>
      <c r="B66" s="49" t="s">
        <v>52</v>
      </c>
      <c r="C66" s="49"/>
      <c r="D66" s="48">
        <v>1500</v>
      </c>
      <c r="E66" s="48"/>
      <c r="F66" s="48"/>
      <c r="G66" s="50">
        <v>180</v>
      </c>
      <c r="H66" s="51"/>
      <c r="I66" s="52">
        <f t="shared" si="0"/>
        <v>0.12</v>
      </c>
    </row>
    <row r="67" spans="1:9" x14ac:dyDescent="0.3">
      <c r="A67" s="45">
        <v>80200</v>
      </c>
      <c r="B67" s="49" t="s">
        <v>53</v>
      </c>
      <c r="C67" s="49"/>
      <c r="D67" s="48">
        <v>8000</v>
      </c>
      <c r="E67" s="48"/>
      <c r="F67" s="48"/>
      <c r="G67" s="50">
        <v>2196.77</v>
      </c>
      <c r="H67" s="51"/>
      <c r="I67" s="52">
        <f t="shared" si="0"/>
        <v>0.27459624999999999</v>
      </c>
    </row>
    <row r="68" spans="1:9" ht="15" thickBot="1" x14ac:dyDescent="0.35">
      <c r="A68" s="45">
        <v>80250</v>
      </c>
      <c r="B68" s="49" t="s">
        <v>54</v>
      </c>
      <c r="C68" s="49"/>
      <c r="D68" s="48">
        <v>50000</v>
      </c>
      <c r="E68" s="48"/>
      <c r="F68" s="48"/>
      <c r="G68" s="50">
        <v>3692.9</v>
      </c>
      <c r="H68" s="51"/>
      <c r="I68" s="68">
        <f t="shared" si="0"/>
        <v>7.3858000000000007E-2</v>
      </c>
    </row>
    <row r="69" spans="1:9" x14ac:dyDescent="0.3">
      <c r="A69" s="45"/>
      <c r="B69" s="61" t="s">
        <v>55</v>
      </c>
      <c r="C69" s="49"/>
      <c r="D69" s="48">
        <f>SUM(D32:D68)</f>
        <v>2366250</v>
      </c>
      <c r="E69" s="48"/>
      <c r="F69" s="48"/>
      <c r="G69" s="48">
        <f>SUM(G32:G68)</f>
        <v>339377.56000000011</v>
      </c>
      <c r="H69" s="51"/>
      <c r="I69" s="52">
        <f t="shared" si="0"/>
        <v>0.14342421975699951</v>
      </c>
    </row>
    <row r="70" spans="1:9" x14ac:dyDescent="0.3">
      <c r="A70" s="45"/>
      <c r="B70" s="61"/>
      <c r="C70" s="49"/>
      <c r="D70" s="48"/>
      <c r="E70" s="48"/>
      <c r="F70" s="48"/>
      <c r="G70" s="48"/>
      <c r="H70" s="51"/>
      <c r="I70" s="52"/>
    </row>
    <row r="71" spans="1:9" x14ac:dyDescent="0.3">
      <c r="A71" s="69"/>
      <c r="B71" t="s">
        <v>58</v>
      </c>
      <c r="D71" s="56"/>
      <c r="E71" s="56"/>
      <c r="F71" s="56"/>
      <c r="G71" s="56"/>
      <c r="H71" s="70"/>
      <c r="I71" s="52"/>
    </row>
    <row r="72" spans="1:9" x14ac:dyDescent="0.3">
      <c r="B72" t="s">
        <v>59</v>
      </c>
    </row>
  </sheetData>
  <pageMargins left="0.45" right="0.45" top="0.5" bottom="0.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PIPOA - Acct</dc:creator>
  <cp:lastModifiedBy>PIPOA- Executive</cp:lastModifiedBy>
  <cp:lastPrinted>2016-04-25T18:20:53Z</cp:lastPrinted>
  <dcterms:created xsi:type="dcterms:W3CDTF">2016-01-25T18:39:57Z</dcterms:created>
  <dcterms:modified xsi:type="dcterms:W3CDTF">2016-04-27T14:37:52Z</dcterms:modified>
</cp:coreProperties>
</file>